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マイドライブ\ブログ\ISHIDA DESIGN OFFICE\ブログ記事\UP済み記事\クサビ足場 リース 価格相場と選び方｜2025年最新版の完全ガイド　　　キーワード　クサビ足場　リース　価格\販売目的\新しいフォルダー\"/>
    </mc:Choice>
  </mc:AlternateContent>
  <xr:revisionPtr revIDLastSave="0" documentId="13_ncr:1_{A024F43A-6066-47BA-BD7C-A4E3059D6751}" xr6:coauthVersionLast="47" xr6:coauthVersionMax="47" xr10:uidLastSave="{00000000-0000-0000-0000-000000000000}"/>
  <bookViews>
    <workbookView xWindow="-29205" yWindow="2175" windowWidth="27510" windowHeight="14160" xr2:uid="{00000000-000D-0000-FFFF-FFFF00000000}"/>
  </bookViews>
  <sheets>
    <sheet name="概算テンプレ"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 r="B15" i="1"/>
  <c r="B14" i="1"/>
  <c r="B17" i="1" s="1"/>
  <c r="B18" i="1" s="1"/>
</calcChain>
</file>

<file path=xl/sharedStrings.xml><?xml version="1.0" encoding="utf-8"?>
<sst xmlns="http://schemas.openxmlformats.org/spreadsheetml/2006/main" count="37" uniqueCount="36">
  <si>
    <t>架面積・期間・㎡単価を入れるだけで、リース料＋組立解体＋回送の概算を求めるための簡易テンプレートです。金額はあくまで目安であり、最終的な契約金額は各業者との見積り協議に基づき決定してください。</t>
  </si>
  <si>
    <t>▼ 入力エリア（黄色セルのみ入力してください）</t>
  </si>
  <si>
    <t>項目</t>
  </si>
  <si>
    <t>入力値</t>
  </si>
  <si>
    <t>単位</t>
  </si>
  <si>
    <t>説明</t>
  </si>
  <si>
    <t>架面積（m²）</t>
  </si>
  <si>
    <t>m²</t>
  </si>
  <si>
    <t>建物外周 × 足場高さで求めた足場の面積</t>
  </si>
  <si>
    <t>リース期間（日）</t>
  </si>
  <si>
    <t>日</t>
  </si>
  <si>
    <t>足場を設置する想定日数（予備日含む）</t>
  </si>
  <si>
    <t>リース単価（円/m²・月）</t>
  </si>
  <si>
    <t>円/m²・月</t>
  </si>
  <si>
    <t>くさび緊結式足場のレンタル単価（例：150〜250円）</t>
  </si>
  <si>
    <t>組立解体単価（円/m²）</t>
  </si>
  <si>
    <t>円/m²</t>
  </si>
  <si>
    <t>足場の施工単価（例：700〜1,000円）</t>
  </si>
  <si>
    <t>回送・諸経費（一式）</t>
  </si>
  <si>
    <t>円</t>
  </si>
  <si>
    <t>運搬・搬入出・車両・雑費などの合計金額</t>
  </si>
  <si>
    <t>▼ 概算結果（自動計算）</t>
  </si>
  <si>
    <t>金額（円）</t>
  </si>
  <si>
    <t>計算式（参考）</t>
  </si>
  <si>
    <t>リース料概算</t>
  </si>
  <si>
    <t>リース単価 × 架面積 ×（日数÷30）</t>
  </si>
  <si>
    <t>組立解体費概算</t>
  </si>
  <si>
    <t>施工単価 × 架面積</t>
  </si>
  <si>
    <t>回送・諸経費</t>
  </si>
  <si>
    <t>入力した一式金額</t>
  </si>
  <si>
    <t>合計概算</t>
  </si>
  <si>
    <t>上記3項目の合計</t>
  </si>
  <si>
    <t>坪単価（円/坪）</t>
  </si>
  <si>
    <t>合計概算 ÷（架面積÷3.3）</t>
  </si>
  <si>
    <t>【ご利用上の注意】
・本テンプレートは、くさび緊結式足場のリース費用を“概算”するためのものであり、労働安全衛生法および同施行令・労働安全衛生規則に基づく構造計算や安全性検討を代替するものではありません。
・足場の計画・設置・点検については、労働安全衛生規則第562条〜第565条などの関係条項および、一般社団法人仮設工業会などが公表する技術指針・承認図を必ず参照してください。
・最終的な契約金額・安全計画は、元請・協力会社・有資格者による協議・確認に基づき決定してください。</t>
  </si>
  <si>
    <t>クサビ足場リース概算テンプレ（無料版｜ISHIDA DESIGN OFFICE）</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</si>
</sst>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b/>
      <sz val="13"/>
      <color rgb="FFFFFFFF"/>
      <name val="ＭＳ Ｐゴシック"/>
      <family val="3"/>
      <charset val="128"/>
    </font>
    <font>
      <sz val="9"/>
      <color rgb="FFFFFFFF"/>
      <name val="ＭＳ Ｐゴシック"/>
      <family val="3"/>
      <charset val="128"/>
    </font>
    <font>
      <b/>
      <sz val="11"/>
      <color rgb="FFFFFFFF"/>
      <name val="ＭＳ Ｐゴシック"/>
      <family val="3"/>
      <charset val="128"/>
    </font>
    <font>
      <b/>
      <sz val="11"/>
      <name val="ＭＳ Ｐゴシック"/>
      <family val="3"/>
      <charset val="128"/>
    </font>
    <font>
      <sz val="8"/>
      <color rgb="FF444444"/>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rgb="FF0B1A39"/>
      </patternFill>
    </fill>
    <fill>
      <patternFill patternType="solid">
        <fgColor rgb="FF1E3A5F"/>
      </patternFill>
    </fill>
    <fill>
      <patternFill patternType="solid">
        <fgColor rgb="FFF5F5F5"/>
      </patternFill>
    </fill>
    <fill>
      <patternFill patternType="solid">
        <fgColor rgb="FFFFF9C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2">
    <xf numFmtId="0" fontId="0" fillId="0" borderId="0" xfId="0"/>
    <xf numFmtId="0" fontId="3" fillId="2" borderId="0" xfId="0" applyFont="1" applyFill="1" applyAlignment="1">
      <alignment horizontal="left"/>
    </xf>
    <xf numFmtId="0" fontId="3" fillId="3" borderId="1" xfId="0" applyFont="1" applyFill="1" applyBorder="1" applyAlignment="1">
      <alignment horizontal="center" vertical="center"/>
    </xf>
    <xf numFmtId="0" fontId="4" fillId="4" borderId="1" xfId="0" applyFont="1" applyFill="1" applyBorder="1"/>
    <xf numFmtId="0" fontId="0" fillId="5" borderId="1" xfId="0" applyFill="1" applyBorder="1"/>
    <xf numFmtId="0" fontId="0" fillId="0" borderId="1" xfId="0" applyBorder="1" applyAlignment="1">
      <alignment horizontal="center"/>
    </xf>
    <xf numFmtId="0" fontId="0" fillId="0" borderId="1" xfId="0" applyBorder="1" applyAlignment="1">
      <alignment wrapText="1"/>
    </xf>
    <xf numFmtId="3" fontId="0" fillId="0" borderId="1" xfId="0" applyNumberFormat="1" applyBorder="1"/>
    <xf numFmtId="0" fontId="1" fillId="2" borderId="0" xfId="0" applyFont="1" applyFill="1" applyAlignment="1">
      <alignment horizontal="center" vertical="center"/>
    </xf>
    <xf numFmtId="0" fontId="0" fillId="0" borderId="0" xfId="0"/>
    <xf numFmtId="0" fontId="2" fillId="3" borderId="0" xfId="0" applyFont="1" applyFill="1" applyAlignment="1">
      <alignment horizontal="left" vertical="center" wrapText="1"/>
    </xf>
    <xf numFmtId="0" fontId="5" fillId="0" borderId="0" xfId="0" applyFont="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tabSelected="1" workbookViewId="0">
      <selection sqref="A1:F1"/>
    </sheetView>
  </sheetViews>
  <sheetFormatPr defaultRowHeight="13.5" x14ac:dyDescent="0.15"/>
  <cols>
    <col min="1" max="1" width="22" customWidth="1"/>
    <col min="2" max="2" width="14" customWidth="1"/>
    <col min="3" max="3" width="10" customWidth="1"/>
    <col min="4" max="4" width="52" customWidth="1"/>
    <col min="5" max="5" width="4" customWidth="1"/>
    <col min="6" max="6" width="14.25" customWidth="1"/>
  </cols>
  <sheetData>
    <row r="1" spans="1:6" ht="15" x14ac:dyDescent="0.15">
      <c r="A1" s="8" t="s">
        <v>35</v>
      </c>
      <c r="B1" s="9"/>
      <c r="C1" s="9"/>
      <c r="D1" s="9"/>
      <c r="E1" s="9"/>
      <c r="F1" s="9"/>
    </row>
    <row r="2" spans="1:6" ht="39.75" customHeight="1" x14ac:dyDescent="0.15">
      <c r="A2" s="10" t="s">
        <v>0</v>
      </c>
      <c r="B2" s="9"/>
      <c r="C2" s="9"/>
      <c r="D2" s="9"/>
      <c r="E2" s="9"/>
      <c r="F2" s="9"/>
    </row>
    <row r="4" spans="1:6" x14ac:dyDescent="0.15">
      <c r="A4" s="1" t="s">
        <v>1</v>
      </c>
    </row>
    <row r="5" spans="1:6" x14ac:dyDescent="0.15">
      <c r="A5" s="2" t="s">
        <v>2</v>
      </c>
      <c r="B5" s="2" t="s">
        <v>3</v>
      </c>
      <c r="C5" s="2" t="s">
        <v>4</v>
      </c>
      <c r="D5" s="2" t="s">
        <v>5</v>
      </c>
    </row>
    <row r="6" spans="1:6" x14ac:dyDescent="0.15">
      <c r="A6" s="3" t="s">
        <v>6</v>
      </c>
      <c r="B6" s="4">
        <v>250</v>
      </c>
      <c r="C6" s="5" t="s">
        <v>7</v>
      </c>
      <c r="D6" s="6" t="s">
        <v>8</v>
      </c>
    </row>
    <row r="7" spans="1:6" x14ac:dyDescent="0.15">
      <c r="A7" s="3" t="s">
        <v>9</v>
      </c>
      <c r="B7" s="4">
        <v>30</v>
      </c>
      <c r="C7" s="5" t="s">
        <v>10</v>
      </c>
      <c r="D7" s="6" t="s">
        <v>11</v>
      </c>
    </row>
    <row r="8" spans="1:6" x14ac:dyDescent="0.15">
      <c r="A8" s="3" t="s">
        <v>12</v>
      </c>
      <c r="B8" s="4">
        <v>200</v>
      </c>
      <c r="C8" s="5" t="s">
        <v>13</v>
      </c>
      <c r="D8" s="6" t="s">
        <v>14</v>
      </c>
    </row>
    <row r="9" spans="1:6" x14ac:dyDescent="0.15">
      <c r="A9" s="3" t="s">
        <v>15</v>
      </c>
      <c r="B9" s="4">
        <v>850</v>
      </c>
      <c r="C9" s="5" t="s">
        <v>16</v>
      </c>
      <c r="D9" s="6" t="s">
        <v>17</v>
      </c>
    </row>
    <row r="10" spans="1:6" x14ac:dyDescent="0.15">
      <c r="A10" s="3" t="s">
        <v>18</v>
      </c>
      <c r="B10" s="4">
        <v>30000</v>
      </c>
      <c r="C10" s="5" t="s">
        <v>19</v>
      </c>
      <c r="D10" s="6" t="s">
        <v>20</v>
      </c>
    </row>
    <row r="12" spans="1:6" x14ac:dyDescent="0.15">
      <c r="A12" s="1" t="s">
        <v>21</v>
      </c>
    </row>
    <row r="13" spans="1:6" x14ac:dyDescent="0.15">
      <c r="A13" s="2" t="s">
        <v>2</v>
      </c>
      <c r="B13" s="2" t="s">
        <v>22</v>
      </c>
      <c r="C13" s="2" t="s">
        <v>23</v>
      </c>
    </row>
    <row r="14" spans="1:6" ht="54" x14ac:dyDescent="0.15">
      <c r="A14" s="3" t="s">
        <v>24</v>
      </c>
      <c r="B14" s="7">
        <f>B8*B6*(B7/30)</f>
        <v>50000</v>
      </c>
      <c r="C14" s="6" t="s">
        <v>25</v>
      </c>
    </row>
    <row r="15" spans="1:6" ht="27" x14ac:dyDescent="0.15">
      <c r="A15" s="3" t="s">
        <v>26</v>
      </c>
      <c r="B15" s="7">
        <f>B9*B6</f>
        <v>212500</v>
      </c>
      <c r="C15" s="6" t="s">
        <v>27</v>
      </c>
    </row>
    <row r="16" spans="1:6" ht="27" x14ac:dyDescent="0.15">
      <c r="A16" s="3" t="s">
        <v>28</v>
      </c>
      <c r="B16" s="7">
        <f>B10</f>
        <v>30000</v>
      </c>
      <c r="C16" s="6" t="s">
        <v>29</v>
      </c>
    </row>
    <row r="17" spans="1:6" ht="27" x14ac:dyDescent="0.15">
      <c r="A17" s="3" t="s">
        <v>30</v>
      </c>
      <c r="B17" s="7">
        <f>B14+B15+B16</f>
        <v>292500</v>
      </c>
      <c r="C17" s="6" t="s">
        <v>31</v>
      </c>
    </row>
    <row r="18" spans="1:6" ht="40.5" x14ac:dyDescent="0.15">
      <c r="A18" s="3" t="s">
        <v>32</v>
      </c>
      <c r="B18" s="7">
        <f>IF(B6&gt;0,B17/(B6/3.3),"")</f>
        <v>3860.9999999999995</v>
      </c>
      <c r="C18" s="6" t="s">
        <v>33</v>
      </c>
    </row>
    <row r="20" spans="1:6" x14ac:dyDescent="0.15">
      <c r="A20" s="11" t="s">
        <v>34</v>
      </c>
      <c r="B20" s="9"/>
      <c r="C20" s="9"/>
      <c r="D20" s="9"/>
      <c r="E20" s="9"/>
      <c r="F20" s="9"/>
    </row>
    <row r="21" spans="1:6" x14ac:dyDescent="0.15">
      <c r="A21" s="9"/>
      <c r="B21" s="9"/>
      <c r="C21" s="9"/>
      <c r="D21" s="9"/>
      <c r="E21" s="9"/>
      <c r="F21" s="9"/>
    </row>
    <row r="22" spans="1:6" x14ac:dyDescent="0.15">
      <c r="A22" s="9"/>
      <c r="B22" s="9"/>
      <c r="C22" s="9"/>
      <c r="D22" s="9"/>
      <c r="E22" s="9"/>
      <c r="F22" s="9"/>
    </row>
    <row r="23" spans="1:6" x14ac:dyDescent="0.15">
      <c r="A23" s="9"/>
      <c r="B23" s="9"/>
      <c r="C23" s="9"/>
      <c r="D23" s="9"/>
      <c r="E23" s="9"/>
      <c r="F23" s="9"/>
    </row>
  </sheetData>
  <mergeCells count="3">
    <mergeCell ref="A1:F1"/>
    <mergeCell ref="A2:F2"/>
    <mergeCell ref="A20:F23"/>
  </mergeCells>
  <phoneticPr fontId="6"/>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概算テンプレ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兼三 石田</cp:lastModifiedBy>
  <dcterms:created xsi:type="dcterms:W3CDTF">2025-11-29T17:18:21Z</dcterms:created>
  <dcterms:modified xsi:type="dcterms:W3CDTF">2025-11-29T18:28:59Z</dcterms:modified>
</cp:coreProperties>
</file>