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kenzo\Downloads\"/>
    </mc:Choice>
  </mc:AlternateContent>
  <xr:revisionPtr revIDLastSave="0" documentId="13_ncr:1_{D944EC86-6C35-42C8-BE3A-86F85ADDC5E0}" xr6:coauthVersionLast="47" xr6:coauthVersionMax="47" xr10:uidLastSave="{00000000-0000-0000-0000-000000000000}"/>
  <bookViews>
    <workbookView xWindow="-29205" yWindow="735" windowWidth="27510" windowHeight="14160" activeTab="2" xr2:uid="{00000000-000D-0000-FFFF-FFFF00000000}"/>
  </bookViews>
  <sheets>
    <sheet name="入力シート" sheetId="1" r:id="rId1"/>
    <sheet name="詳細結果" sheetId="2" r:id="rId2"/>
    <sheet name="マニュアル"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B4" i="2"/>
  <c r="B3" i="2"/>
  <c r="B2" i="2"/>
  <c r="B7" i="2" s="1"/>
  <c r="B6" i="2" l="1"/>
</calcChain>
</file>

<file path=xl/sharedStrings.xml><?xml version="1.0" encoding="utf-8"?>
<sst xmlns="http://schemas.openxmlformats.org/spreadsheetml/2006/main" count="60" uniqueCount="60">
  <si>
    <t>架面積(㎡)</t>
  </si>
  <si>
    <t>リース期間(月)</t>
  </si>
  <si>
    <t>リース料単価(円/㎡・月)</t>
  </si>
  <si>
    <t>組立解体単価(円/㎡)</t>
  </si>
  <si>
    <t>回送費(円)</t>
  </si>
  <si>
    <t>風荷重係数</t>
  </si>
  <si>
    <t>控え本数</t>
  </si>
  <si>
    <t>追加安全費(円)</t>
  </si>
  <si>
    <t>例：200</t>
  </si>
  <si>
    <t>例：1</t>
  </si>
  <si>
    <t>例：180</t>
  </si>
  <si>
    <t>例：800</t>
  </si>
  <si>
    <t>例：30000</t>
  </si>
  <si>
    <t>例：1.2</t>
  </si>
  <si>
    <t>例：8</t>
  </si>
  <si>
    <t>例：20000</t>
  </si>
  <si>
    <t>※水色のセルに現場の条件を入力してください（数値は半角で）</t>
  </si>
  <si>
    <t>項目</t>
  </si>
  <si>
    <t>金額（円）</t>
  </si>
  <si>
    <t>根拠</t>
  </si>
  <si>
    <t>リース料</t>
  </si>
  <si>
    <t>架面積×リース期間×㎡単価（相場150〜250円/㎡・月）</t>
  </si>
  <si>
    <t>組立解体費</t>
  </si>
  <si>
    <t>架面積×組立解体単価（相場700〜1,000円/㎡）</t>
  </si>
  <si>
    <t>回送費</t>
  </si>
  <si>
    <t>見積条件に基づくトラック回送費</t>
  </si>
  <si>
    <t>追加安全費</t>
  </si>
  <si>
    <t>先行手摺・二重手摺・風対策など追加安全措置</t>
  </si>
  <si>
    <t>小計（リース＋組立解体）</t>
  </si>
  <si>
    <t>基本的な足場本体費用の小計</t>
  </si>
  <si>
    <t>合計（トータルコスト）</t>
  </si>
  <si>
    <t>現場で負担するおおよその総額</t>
  </si>
  <si>
    <t>クサビ足場リース概算シミュレーター 　使い方ガイド</t>
  </si>
  <si>
    <t>【1】このシートの目的</t>
  </si>
  <si>
    <t>・クサビ緊結式足場のリース料・組立解体費・回送費・追加安全費の「概算」を素早く把握するためのツールです。</t>
  </si>
  <si>
    <t>・法令適合そのものを判定するものではなく、見積比較と予算検討の目安として使用してください。</t>
  </si>
  <si>
    <t>【2】入力シートの使い方（青いセルだけ入力）</t>
  </si>
  <si>
    <t>1）架面積(㎡)：足場の立ち上がり長さ×高さで求めた架面積を入力します。</t>
  </si>
  <si>
    <t>2）リース期間(月)：足場を設置している期間を月数で入力します（例：1.5ヶ月なら1.5）。</t>
  </si>
  <si>
    <t>3）リース料単価(円/㎡・月)：相場は150〜250円/㎡・月程度ですが、実際の見積書の単価を入力してください。</t>
  </si>
  <si>
    <t>4）組立解体単価(円/㎡)：相場は700〜1,000円/㎡程度を想定しています。</t>
  </si>
  <si>
    <t>5）回送費(円)：トラック台数・距離・単価から算出した回送費を入力します。</t>
  </si>
  <si>
    <t>6）風荷重係数：通常は1.0〜1.2程度。風の強い地域や高層の場合は設計者と協議のうえ設定してください。</t>
  </si>
  <si>
    <t>7）控え本数：設計図または仮設計画書で決めた控えの本数をメモとして入力します。</t>
  </si>
  <si>
    <t>8）追加安全費(円)：先行手摺・二重手摺・ネット・落下防止など、法令・技術指針に基づき追加した安全対策費を入力します。</t>
  </si>
  <si>
    <t>【3】結果の見方（詳細結果シート）</t>
  </si>
  <si>
    <t>・リース料：架面積×リース期間×㎡単価で計算しています。</t>
  </si>
  <si>
    <t>・組立解体費：架面積×組立解体単価で計算しています。</t>
  </si>
  <si>
    <t>・回送費：入力値をそのまま反映します。</t>
  </si>
  <si>
    <t>・追加安全費：入力値をそのまま反映します。</t>
  </si>
  <si>
    <t>・小計：リース料＋組立解体費。</t>
  </si>
  <si>
    <t>・合計：リース料＋組立解体費＋回送費＋追加安全費となります。</t>
  </si>
  <si>
    <t>【4】法令・技術資料との関係（簡易メモ）</t>
  </si>
  <si>
    <t>・足場の設計・組立・使用については、労働安全衛生法および労働安全衛生規則（特に第564条〜第574条付近）の規定に従う必要があります。</t>
  </si>
  <si>
    <t>・先行手摺や二重手摺、作業床幅などの仕様は、仮設工業会の「くさび緊結式足場の設計施工指針」など最新の技術資料を必ず確認してください。</t>
  </si>
  <si>
    <t>・本ツールは、これら法令・指針の趣旨に沿って「コストの見える化」を目的にしており、最終判断は元請・設計者・安全担当者との協議に基づいてください。</t>
  </si>
  <si>
    <t>【5】注意事項</t>
  </si>
  <si>
    <t>・実際の契約金額・安全性の確認は、必ずリース業者・元請・設計者と協議してください。</t>
  </si>
  <si>
    <t>・極端に相場とかけ離れた単価が出た場合は、見積条件（架面積の取り方・期間・別途条件）を再確認してください。</t>
  </si>
  <si>
    <t>・本シミュレーターの結果のみで足場計画を決定することは避けてください。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</si>
</sst>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scheme val="minor"/>
    </font>
    <font>
      <sz val="6"/>
      <name val="ＭＳ Ｐゴシック"/>
      <family val="3"/>
      <charset val="128"/>
      <scheme val="minor"/>
    </font>
    <font>
      <b/>
      <sz val="11"/>
      <color rgb="FFFFFFFF"/>
      <name val="Meiryo"/>
      <family val="3"/>
      <charset val="128"/>
    </font>
    <font>
      <sz val="11"/>
      <name val="Meiryo"/>
      <family val="3"/>
      <charset val="128"/>
    </font>
    <font>
      <b/>
      <sz val="11"/>
      <color rgb="FF003366"/>
      <name val="Meiryo"/>
      <family val="3"/>
      <charset val="128"/>
    </font>
    <font>
      <i/>
      <sz val="11"/>
      <color rgb="FF666666"/>
      <name val="Meiryo"/>
      <family val="3"/>
      <charset val="128"/>
    </font>
    <font>
      <b/>
      <sz val="11"/>
      <name val="Meiryo"/>
      <family val="3"/>
      <charset val="128"/>
    </font>
    <font>
      <b/>
      <sz val="14"/>
      <color rgb="FF003366"/>
      <name val="Meiryo"/>
      <family val="3"/>
      <charset val="128"/>
    </font>
  </fonts>
  <fills count="5">
    <fill>
      <patternFill patternType="none"/>
    </fill>
    <fill>
      <patternFill patternType="gray125"/>
    </fill>
    <fill>
      <patternFill patternType="solid">
        <fgColor rgb="FF003366"/>
      </patternFill>
    </fill>
    <fill>
      <patternFill patternType="solid">
        <fgColor rgb="FFE9F4FF"/>
      </patternFill>
    </fill>
    <fill>
      <patternFill patternType="solid">
        <fgColor rgb="FFFFF6D1"/>
      </patternFill>
    </fill>
  </fills>
  <borders count="4">
    <border>
      <left/>
      <right/>
      <top/>
      <bottom/>
      <diagonal/>
    </border>
    <border>
      <left style="thin">
        <color rgb="FFAAAAAA"/>
      </left>
      <right style="thin">
        <color rgb="FFAAAAAA"/>
      </right>
      <top style="thin">
        <color rgb="FFAAAAAA"/>
      </top>
      <bottom style="thin">
        <color rgb="FFAAAAAA"/>
      </bottom>
      <diagonal/>
    </border>
    <border>
      <left/>
      <right/>
      <top style="thin">
        <color rgb="FFAAAAAA"/>
      </top>
      <bottom style="thin">
        <color rgb="FFAAAAAA"/>
      </bottom>
      <diagonal/>
    </border>
    <border>
      <left/>
      <right style="thin">
        <color rgb="FFAAAAAA"/>
      </right>
      <top style="thin">
        <color rgb="FFAAAAAA"/>
      </top>
      <bottom style="thin">
        <color rgb="FFAAAAAA"/>
      </bottom>
      <diagonal/>
    </border>
  </borders>
  <cellStyleXfs count="1">
    <xf numFmtId="0" fontId="0" fillId="0" borderId="0"/>
  </cellStyleXfs>
  <cellXfs count="17">
    <xf numFmtId="0" fontId="0" fillId="0" borderId="0" xfId="0"/>
    <xf numFmtId="0" fontId="2" fillId="2" borderId="1" xfId="0" applyFont="1" applyFill="1" applyBorder="1" applyAlignment="1">
      <alignment horizontal="center" vertical="center"/>
    </xf>
    <xf numFmtId="3" fontId="3" fillId="3" borderId="1" xfId="0" applyNumberFormat="1" applyFont="1" applyFill="1" applyBorder="1" applyAlignment="1">
      <alignment horizontal="right" vertical="center"/>
    </xf>
    <xf numFmtId="0" fontId="3" fillId="3" borderId="1" xfId="0" applyFont="1" applyFill="1" applyBorder="1"/>
    <xf numFmtId="3" fontId="5" fillId="0" borderId="1" xfId="0" applyNumberFormat="1" applyFont="1" applyBorder="1" applyAlignment="1">
      <alignment horizontal="right" vertical="center"/>
    </xf>
    <xf numFmtId="0" fontId="5" fillId="0" borderId="1" xfId="0" applyFont="1" applyBorder="1" applyAlignment="1">
      <alignment horizontal="right" vertical="center"/>
    </xf>
    <xf numFmtId="3" fontId="3" fillId="0" borderId="1" xfId="0" applyNumberFormat="1" applyFont="1" applyBorder="1" applyAlignment="1">
      <alignment horizontal="right" vertical="center"/>
    </xf>
    <xf numFmtId="0" fontId="3" fillId="0" borderId="1" xfId="0" applyFont="1" applyBorder="1"/>
    <xf numFmtId="0" fontId="3" fillId="0" borderId="1" xfId="0" applyFont="1" applyBorder="1" applyAlignment="1">
      <alignment horizontal="left" vertical="center"/>
    </xf>
    <xf numFmtId="0" fontId="6" fillId="4" borderId="1" xfId="0" applyFont="1" applyFill="1" applyBorder="1" applyAlignment="1">
      <alignment horizontal="left" vertical="center"/>
    </xf>
    <xf numFmtId="3" fontId="6" fillId="4" borderId="1" xfId="0" applyNumberFormat="1" applyFont="1" applyFill="1" applyBorder="1" applyAlignment="1">
      <alignment horizontal="right" vertical="center"/>
    </xf>
    <xf numFmtId="0" fontId="7"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3" fontId="4" fillId="0" borderId="1" xfId="0" applyNumberFormat="1" applyFont="1" applyBorder="1" applyAlignment="1">
      <alignment horizontal="left" vertical="center"/>
    </xf>
    <xf numFmtId="0" fontId="0" fillId="0" borderId="2" xfId="0" applyBorder="1"/>
    <xf numFmtId="0" fontId="0" fillId="0" borderId="3" xfId="0" applyBorder="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workbookViewId="0"/>
  </sheetViews>
  <sheetFormatPr defaultRowHeight="13.5"/>
  <cols>
    <col min="1" max="1" width="20.375" customWidth="1"/>
    <col min="2" max="2" width="24.75" customWidth="1"/>
    <col min="3" max="3" width="31.25" customWidth="1"/>
    <col min="4" max="4" width="32.125" customWidth="1"/>
    <col min="5" max="5" width="28.875" customWidth="1"/>
    <col min="6" max="7" width="16" customWidth="1"/>
    <col min="8" max="8" width="22.875" customWidth="1"/>
  </cols>
  <sheetData>
    <row r="1" spans="1:8" ht="18.75">
      <c r="A1" s="1" t="s">
        <v>0</v>
      </c>
      <c r="B1" s="1" t="s">
        <v>1</v>
      </c>
      <c r="C1" s="1" t="s">
        <v>2</v>
      </c>
      <c r="D1" s="1" t="s">
        <v>3</v>
      </c>
      <c r="E1" s="1" t="s">
        <v>4</v>
      </c>
      <c r="F1" s="1" t="s">
        <v>5</v>
      </c>
      <c r="G1" s="1" t="s">
        <v>6</v>
      </c>
      <c r="H1" s="1" t="s">
        <v>7</v>
      </c>
    </row>
    <row r="2" spans="1:8" ht="18.75">
      <c r="A2" s="2">
        <v>200</v>
      </c>
      <c r="B2" s="2">
        <v>1</v>
      </c>
      <c r="C2" s="2">
        <v>180</v>
      </c>
      <c r="D2" s="2">
        <v>800</v>
      </c>
      <c r="E2" s="2">
        <v>30000</v>
      </c>
      <c r="F2" s="3">
        <v>1.2</v>
      </c>
      <c r="G2" s="3">
        <v>8</v>
      </c>
      <c r="H2" s="2">
        <v>20000</v>
      </c>
    </row>
    <row r="3" spans="1:8" ht="18.75">
      <c r="A3" s="4" t="s">
        <v>8</v>
      </c>
      <c r="B3" s="4" t="s">
        <v>9</v>
      </c>
      <c r="C3" s="4" t="s">
        <v>10</v>
      </c>
      <c r="D3" s="4" t="s">
        <v>11</v>
      </c>
      <c r="E3" s="4" t="s">
        <v>12</v>
      </c>
      <c r="F3" s="5" t="s">
        <v>13</v>
      </c>
      <c r="G3" s="5" t="s">
        <v>14</v>
      </c>
      <c r="H3" s="4" t="s">
        <v>15</v>
      </c>
    </row>
    <row r="4" spans="1:8" ht="18.75">
      <c r="A4" s="6"/>
      <c r="B4" s="6"/>
      <c r="C4" s="6"/>
      <c r="D4" s="6"/>
      <c r="E4" s="6"/>
      <c r="F4" s="7"/>
      <c r="G4" s="7"/>
      <c r="H4" s="6"/>
    </row>
    <row r="5" spans="1:8" ht="18.75">
      <c r="A5" s="14" t="s">
        <v>16</v>
      </c>
      <c r="B5" s="15"/>
      <c r="C5" s="15"/>
      <c r="D5" s="15"/>
      <c r="E5" s="15"/>
      <c r="F5" s="15"/>
      <c r="G5" s="15"/>
      <c r="H5" s="16"/>
    </row>
    <row r="6" spans="1:8" ht="18.75">
      <c r="A6" s="6"/>
      <c r="B6" s="6"/>
      <c r="C6" s="6"/>
      <c r="D6" s="6"/>
      <c r="E6" s="6"/>
      <c r="F6" s="7"/>
      <c r="G6" s="7"/>
      <c r="H6" s="6"/>
    </row>
    <row r="7" spans="1:8" ht="18.75">
      <c r="A7" s="6"/>
      <c r="B7" s="6"/>
      <c r="C7" s="6"/>
      <c r="D7" s="6"/>
      <c r="E7" s="6"/>
      <c r="F7" s="7"/>
      <c r="G7" s="7"/>
      <c r="H7" s="6"/>
    </row>
    <row r="8" spans="1:8" ht="18.75">
      <c r="A8" s="6"/>
      <c r="B8" s="6"/>
      <c r="C8" s="6"/>
      <c r="D8" s="6"/>
      <c r="E8" s="6"/>
      <c r="F8" s="7"/>
      <c r="G8" s="7"/>
      <c r="H8" s="6"/>
    </row>
    <row r="9" spans="1:8" ht="18.75">
      <c r="A9" s="6"/>
      <c r="B9" s="6"/>
      <c r="C9" s="6"/>
      <c r="D9" s="6"/>
      <c r="E9" s="6"/>
      <c r="F9" s="7"/>
      <c r="G9" s="7"/>
      <c r="H9" s="6"/>
    </row>
    <row r="10" spans="1:8" ht="18.75">
      <c r="A10" s="6"/>
      <c r="B10" s="6"/>
      <c r="C10" s="6"/>
      <c r="D10" s="6"/>
      <c r="E10" s="6"/>
      <c r="F10" s="7"/>
      <c r="G10" s="7"/>
      <c r="H10" s="6"/>
    </row>
  </sheetData>
  <mergeCells count="1">
    <mergeCell ref="A5:H5"/>
  </mergeCells>
  <phoneticPr fontId="1"/>
  <dataValidations count="5">
    <dataValidation type="list" allowBlank="1" showInputMessage="1" showErrorMessage="1" error="リストから選択してください" prompt="リース期間（月）を選択してください" sqref="B2" xr:uid="{00000000-0002-0000-0000-000000000000}">
      <formula1>"1,2,3,4,6,12"</formula1>
    </dataValidation>
    <dataValidation type="list" allowBlank="1" showInputMessage="1" showErrorMessage="1" error="リストから選択してください" prompt="風荷重係数を選択してください（通常は1.0〜1.2）" sqref="F2" xr:uid="{00000000-0002-0000-0000-000001000000}">
      <formula1>"1.0,1.1,1.2,1.3,1.4"</formula1>
    </dataValidation>
    <dataValidation type="whole" allowBlank="1" showInputMessage="1" showErrorMessage="1" error="0〜50の整数で入力してください" prompt="控え本数（0〜50の整数）を入力してください" sqref="G2" xr:uid="{00000000-0002-0000-0000-000002000000}">
      <formula1>0</formula1>
      <formula2>50</formula2>
    </dataValidation>
    <dataValidation type="decimal" allowBlank="1" showInputMessage="1" showErrorMessage="1" error="10〜10000の範囲で入力してください" prompt="架面積（10〜10000㎡）を入力してください" sqref="A2" xr:uid="{00000000-0002-0000-0000-000003000000}">
      <formula1>10</formula1>
      <formula2>10000</formula2>
    </dataValidation>
    <dataValidation type="whole" allowBlank="1" showInputMessage="1" showErrorMessage="1" error="0〜5000の整数で入力してください" prompt="0〜5000の範囲で単価（円）を入力してください" sqref="C2:D2" xr:uid="{00000000-0002-0000-0000-000004000000}">
      <formula1>0</formula1>
      <formula2>5000</formula2>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heetViews>
  <sheetFormatPr defaultRowHeight="13.5"/>
  <cols>
    <col min="1" max="3" width="22" customWidth="1"/>
  </cols>
  <sheetData>
    <row r="1" spans="1:3" ht="18.75">
      <c r="A1" s="1" t="s">
        <v>17</v>
      </c>
      <c r="B1" s="1" t="s">
        <v>18</v>
      </c>
      <c r="C1" s="1" t="s">
        <v>19</v>
      </c>
    </row>
    <row r="2" spans="1:3" ht="18.75">
      <c r="A2" s="8" t="s">
        <v>20</v>
      </c>
      <c r="B2" s="6">
        <f>入力シート!A2*入力シート!B2*入力シート!C2</f>
        <v>36000</v>
      </c>
      <c r="C2" s="8" t="s">
        <v>21</v>
      </c>
    </row>
    <row r="3" spans="1:3" ht="18.75">
      <c r="A3" s="8" t="s">
        <v>22</v>
      </c>
      <c r="B3" s="6">
        <f>入力シート!A2*入力シート!D2</f>
        <v>160000</v>
      </c>
      <c r="C3" s="8" t="s">
        <v>23</v>
      </c>
    </row>
    <row r="4" spans="1:3" ht="18.75">
      <c r="A4" s="8" t="s">
        <v>24</v>
      </c>
      <c r="B4" s="6">
        <f>入力シート!E2</f>
        <v>30000</v>
      </c>
      <c r="C4" s="8" t="s">
        <v>25</v>
      </c>
    </row>
    <row r="5" spans="1:3" ht="18.75">
      <c r="A5" s="8" t="s">
        <v>26</v>
      </c>
      <c r="B5" s="6">
        <f>入力シート!H2</f>
        <v>20000</v>
      </c>
      <c r="C5" s="8" t="s">
        <v>27</v>
      </c>
    </row>
    <row r="6" spans="1:3" ht="18.75">
      <c r="A6" s="8" t="s">
        <v>28</v>
      </c>
      <c r="B6" s="6">
        <f>SUM(B2:B3)</f>
        <v>196000</v>
      </c>
      <c r="C6" s="8" t="s">
        <v>29</v>
      </c>
    </row>
    <row r="7" spans="1:3" ht="18.75">
      <c r="A7" s="9" t="s">
        <v>30</v>
      </c>
      <c r="B7" s="10">
        <f>SUM(B2:B5)</f>
        <v>246000</v>
      </c>
      <c r="C7" s="8" t="s">
        <v>31</v>
      </c>
    </row>
  </sheetData>
  <phoneticPr fontId="1"/>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tabSelected="1" topLeftCell="A7" workbookViewId="0">
      <selection activeCell="A2" sqref="A2"/>
    </sheetView>
  </sheetViews>
  <sheetFormatPr defaultRowHeight="13.5"/>
  <cols>
    <col min="1" max="1" width="80" customWidth="1"/>
  </cols>
  <sheetData>
    <row r="1" spans="1:1" ht="17.25" customHeight="1">
      <c r="A1" s="11" t="s">
        <v>32</v>
      </c>
    </row>
    <row r="2" spans="1:1" ht="18.75">
      <c r="A2" s="12"/>
    </row>
    <row r="3" spans="1:1" ht="18.75">
      <c r="A3" s="13" t="s">
        <v>33</v>
      </c>
    </row>
    <row r="4" spans="1:1" ht="37.5">
      <c r="A4" s="12" t="s">
        <v>34</v>
      </c>
    </row>
    <row r="5" spans="1:1" ht="37.5">
      <c r="A5" s="12" t="s">
        <v>35</v>
      </c>
    </row>
    <row r="6" spans="1:1" ht="18.75">
      <c r="A6" s="12"/>
    </row>
    <row r="7" spans="1:1" ht="18.75">
      <c r="A7" s="13" t="s">
        <v>36</v>
      </c>
    </row>
    <row r="8" spans="1:1" ht="18.75">
      <c r="A8" s="12" t="s">
        <v>37</v>
      </c>
    </row>
    <row r="9" spans="1:1" ht="18.75">
      <c r="A9" s="12" t="s">
        <v>38</v>
      </c>
    </row>
    <row r="10" spans="1:1" ht="37.5">
      <c r="A10" s="12" t="s">
        <v>39</v>
      </c>
    </row>
    <row r="11" spans="1:1" ht="18.75">
      <c r="A11" s="12" t="s">
        <v>40</v>
      </c>
    </row>
    <row r="12" spans="1:1" ht="18.75">
      <c r="A12" s="12" t="s">
        <v>41</v>
      </c>
    </row>
    <row r="13" spans="1:1" ht="37.5">
      <c r="A13" s="12" t="s">
        <v>42</v>
      </c>
    </row>
    <row r="14" spans="1:1" ht="18.75">
      <c r="A14" s="12" t="s">
        <v>43</v>
      </c>
    </row>
    <row r="15" spans="1:1" ht="37.5">
      <c r="A15" s="12" t="s">
        <v>44</v>
      </c>
    </row>
    <row r="16" spans="1:1" ht="18.75">
      <c r="A16" s="12"/>
    </row>
    <row r="17" spans="1:1" ht="18.75">
      <c r="A17" s="13" t="s">
        <v>45</v>
      </c>
    </row>
    <row r="18" spans="1:1" ht="18.75">
      <c r="A18" s="12" t="s">
        <v>46</v>
      </c>
    </row>
    <row r="19" spans="1:1" ht="18.75">
      <c r="A19" s="12" t="s">
        <v>47</v>
      </c>
    </row>
    <row r="20" spans="1:1" ht="18.75">
      <c r="A20" s="12" t="s">
        <v>48</v>
      </c>
    </row>
    <row r="21" spans="1:1" ht="18.75">
      <c r="A21" s="12" t="s">
        <v>49</v>
      </c>
    </row>
    <row r="22" spans="1:1" ht="18.75">
      <c r="A22" s="12" t="s">
        <v>50</v>
      </c>
    </row>
    <row r="23" spans="1:1" ht="18.75">
      <c r="A23" s="12" t="s">
        <v>51</v>
      </c>
    </row>
    <row r="24" spans="1:1" ht="18.75">
      <c r="A24" s="12"/>
    </row>
    <row r="25" spans="1:1" ht="18.75">
      <c r="A25" s="13" t="s">
        <v>52</v>
      </c>
    </row>
    <row r="26" spans="1:1" ht="37.5">
      <c r="A26" s="12" t="s">
        <v>53</v>
      </c>
    </row>
    <row r="27" spans="1:1" ht="37.5">
      <c r="A27" s="12" t="s">
        <v>54</v>
      </c>
    </row>
    <row r="28" spans="1:1" ht="37.5">
      <c r="A28" s="12" t="s">
        <v>55</v>
      </c>
    </row>
    <row r="29" spans="1:1" ht="18.75">
      <c r="A29" s="12"/>
    </row>
    <row r="30" spans="1:1" ht="18.75">
      <c r="A30" s="13" t="s">
        <v>56</v>
      </c>
    </row>
    <row r="31" spans="1:1" ht="18.75">
      <c r="A31" s="12" t="s">
        <v>57</v>
      </c>
    </row>
    <row r="32" spans="1:1" ht="37.5">
      <c r="A32" s="12" t="s">
        <v>58</v>
      </c>
    </row>
    <row r="33" spans="1:1" ht="18.75">
      <c r="A33" s="12" t="s">
        <v>59</v>
      </c>
    </row>
  </sheetData>
  <phoneticPr fontId="1"/>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入力シート</vt:lpstr>
      <vt:lpstr>詳細結果</vt:lpstr>
      <vt:lpstr>マニュアル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兼三 石田</cp:lastModifiedBy>
  <dcterms:created xsi:type="dcterms:W3CDTF">2025-11-29T19:46:39Z</dcterms:created>
  <dcterms:modified xsi:type="dcterms:W3CDTF">2025-11-29T20:02:34Z</dcterms:modified>
</cp:coreProperties>
</file>