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マイドライブ\ブログ\ISHIDA DESIGN OFFICE\ブログ記事\UP済み記事\クサビ足場 価格の最新基準と積算実務【2025年版】　　　キーワード　クサビ足場　価格\販売目的\新しいフォルダー\"/>
    </mc:Choice>
  </mc:AlternateContent>
  <xr:revisionPtr revIDLastSave="0" documentId="13_ncr:1_{58639F6A-426B-4A4B-BAAA-58EE4397F74A}" xr6:coauthVersionLast="47" xr6:coauthVersionMax="47" xr10:uidLastSave="{00000000-0000-0000-0000-000000000000}"/>
  <bookViews>
    <workbookView xWindow="-30435" yWindow="930" windowWidth="27510" windowHeight="14160" xr2:uid="{00000000-000D-0000-FFFF-FFFF00000000}"/>
  </bookViews>
  <sheets>
    <sheet name="入力_条件" sheetId="1" r:id="rId1"/>
    <sheet name="見積_内訳" sheetId="2" r:id="rId2"/>
    <sheet name="マニュアル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E5" i="2"/>
  <c r="D5" i="2"/>
  <c r="B5" i="2"/>
  <c r="E4" i="2"/>
  <c r="D4" i="2"/>
  <c r="B4" i="2"/>
  <c r="F4" i="2" s="1"/>
  <c r="B10" i="1"/>
  <c r="D8" i="2" l="1"/>
  <c r="F8" i="2" s="1"/>
  <c r="F10" i="2" s="1"/>
  <c r="F11" i="2" l="1"/>
  <c r="F12" i="2" s="1"/>
</calcChain>
</file>

<file path=xl/sharedStrings.xml><?xml version="1.0" encoding="utf-8"?>
<sst xmlns="http://schemas.openxmlformats.org/spreadsheetml/2006/main" count="61" uniqueCount="58">
  <si>
    <t>クサビ足場 積算テンプレート（無料版・簡易）</t>
  </si>
  <si>
    <t>現場名</t>
  </si>
  <si>
    <t>見積日</t>
  </si>
  <si>
    <t>元請名</t>
  </si>
  <si>
    <t>担当者</t>
  </si>
  <si>
    <t>建物外周（m）</t>
  </si>
  <si>
    <t>※参考：外部足場相場</t>
  </si>
  <si>
    <t>足場高さ（m）</t>
  </si>
  <si>
    <t>基本単価：600〜1,000円/㎡程度</t>
  </si>
  <si>
    <t>足場架面積（㎡）＝外周×高さ</t>
  </si>
  <si>
    <t>安全費率：3〜10％程度</t>
  </si>
  <si>
    <t>存置係数：1.00〜1.20程度</t>
  </si>
  <si>
    <t>基本単価（円／㎡）</t>
  </si>
  <si>
    <t>存置期間（月）</t>
  </si>
  <si>
    <t>存置期間係数</t>
  </si>
  <si>
    <t>安全費率（％）</t>
  </si>
  <si>
    <t>消費税率</t>
  </si>
  <si>
    <t>クサビ足場 概算見積（無料版・1現場）</t>
  </si>
  <si>
    <t>項目</t>
  </si>
  <si>
    <t>数量</t>
  </si>
  <si>
    <t>単位</t>
  </si>
  <si>
    <t>単価（円）</t>
  </si>
  <si>
    <t>係数</t>
  </si>
  <si>
    <t>金額（円）</t>
  </si>
  <si>
    <t>足場本体（クサビ足場）</t>
  </si>
  <si>
    <t>㎡</t>
  </si>
  <si>
    <t>メッシュシート養生</t>
  </si>
  <si>
    <t>昇降設備・架設用階段</t>
  </si>
  <si>
    <t>式</t>
  </si>
  <si>
    <t>初回運搬・回送</t>
  </si>
  <si>
    <t>安全・点検関連費</t>
  </si>
  <si>
    <t>小計（税抜）</t>
  </si>
  <si>
    <t>消費税</t>
  </si>
  <si>
    <t>合計（税込）</t>
  </si>
  <si>
    <t>クサビ足場 積算テンプレート（無料版・簡易）マニュアル</t>
  </si>
  <si>
    <t>■ このテンプレートの目的</t>
  </si>
  <si>
    <t>・くさび緊結式足場（ビケ足場）の概算見積を、電卓だけよりも少し楽に・分かりやすく行うためのものです。</t>
  </si>
  <si>
    <t>・外周×高さで架面積（㎡）を出し、㎡単価といくつかの費目を足し合わせたシンプルな構成です。</t>
  </si>
  <si>
    <t>■ 法令・安全に関する前提</t>
  </si>
  <si>
    <t>・本テンプレートは、労働安全衛生法および労働安全衛生規則第10章、</t>
  </si>
  <si>
    <t>　ならびに仮設工業会「くさび緊結式足場の組立て及び使用に関する技術基準」の趣旨を前提としています。</t>
  </si>
  <si>
    <t>・ただし、法令や技術基準の全文を代替するものではありません。必ず最新の公的資料を確認してください。</t>
  </si>
  <si>
    <t>■ 使い方（入力_条件シート）</t>
  </si>
  <si>
    <t>1. 現場名・見積日・元請名・担当者を入力します（任意）。</t>
  </si>
  <si>
    <t>2. 建物外周（m）と足場高さ（m）を入力すると、足場架面積（㎡）が自動計算されます。</t>
  </si>
  <si>
    <t>3. 基本単価（円／㎡）に、自社の実勢単価を入力します。初期値800円/㎡は、</t>
  </si>
  <si>
    <t>　一般的な外部足場相場（600〜1,000円/㎡程度）の中間的な参考値です。</t>
  </si>
  <si>
    <t>4. 存置期間（月）と存置係数は、工期に応じてプルダウンから選択します。</t>
  </si>
  <si>
    <t>5. 安全費率（％）は、点検や書類作成など安全関連のコストを何％上乗せするかの目安です。</t>
  </si>
  <si>
    <t>6. 消費税率は、現在の税率（例：0.10）を入力してください。</t>
  </si>
  <si>
    <t>■ 使い方（見積_内訳シート）</t>
  </si>
  <si>
    <t>・入力_条件シートの値をもとに、足場本体、メッシュシート、昇降設備、運搬、安全費などを自動計算します。</t>
  </si>
  <si>
    <t>・小計（税抜）、消費税、合計（税込）が自動集計されるので、概算見積としてそのまま参考にできます。</t>
  </si>
  <si>
    <t>■ 注意事項</t>
  </si>
  <si>
    <t>・本テンプレートはあくまで「簡易版」です。複数エリアの違い、長期存置の詳細な割増、</t>
  </si>
  <si>
    <t>　運搬距離や高所作業など、より細かい条件は別途検討が必要です。</t>
  </si>
  <si>
    <t>・最終的な見積金額は、自社の原価・歩掛・地域相場・元請との協議を踏まえて決定してください。</t>
  </si>
  <si>
    <t>・足場の具体的な構造計画や安全計画は、有資格者の責任のもとで行ってください。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</si>
</sst>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B4F"/>
        <bgColor rgb="FF002B4F"/>
      </patternFill>
    </fill>
    <fill>
      <patternFill patternType="solid">
        <fgColor rgb="FFFFF9C4"/>
        <bgColor rgb="FFFFF9C4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0" fillId="4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sqref="A1:D1"/>
    </sheetView>
  </sheetViews>
  <sheetFormatPr defaultRowHeight="13.5" x14ac:dyDescent="0.15"/>
  <cols>
    <col min="1" max="4" width="20" customWidth="1"/>
  </cols>
  <sheetData>
    <row r="1" spans="1:4" ht="24" customHeight="1" x14ac:dyDescent="0.15">
      <c r="A1" s="7" t="s">
        <v>0</v>
      </c>
      <c r="B1" s="8"/>
      <c r="C1" s="8"/>
      <c r="D1" s="8"/>
    </row>
    <row r="3" spans="1:4" x14ac:dyDescent="0.15">
      <c r="A3" t="s">
        <v>1</v>
      </c>
      <c r="B3" s="1"/>
    </row>
    <row r="4" spans="1:4" x14ac:dyDescent="0.15">
      <c r="A4" t="s">
        <v>2</v>
      </c>
      <c r="B4" s="1"/>
    </row>
    <row r="5" spans="1:4" x14ac:dyDescent="0.15">
      <c r="A5" t="s">
        <v>3</v>
      </c>
      <c r="B5" s="1"/>
    </row>
    <row r="6" spans="1:4" x14ac:dyDescent="0.15">
      <c r="A6" t="s">
        <v>4</v>
      </c>
      <c r="B6" s="1"/>
    </row>
    <row r="8" spans="1:4" x14ac:dyDescent="0.15">
      <c r="A8" t="s">
        <v>5</v>
      </c>
      <c r="B8" s="1">
        <v>40</v>
      </c>
      <c r="D8" t="s">
        <v>6</v>
      </c>
    </row>
    <row r="9" spans="1:4" x14ac:dyDescent="0.15">
      <c r="A9" t="s">
        <v>7</v>
      </c>
      <c r="B9" s="1">
        <v>8</v>
      </c>
      <c r="D9" t="s">
        <v>8</v>
      </c>
    </row>
    <row r="10" spans="1:4" x14ac:dyDescent="0.15">
      <c r="A10" t="s">
        <v>9</v>
      </c>
      <c r="B10" s="2">
        <f>B8*B9</f>
        <v>320</v>
      </c>
      <c r="D10" t="s">
        <v>10</v>
      </c>
    </row>
    <row r="11" spans="1:4" x14ac:dyDescent="0.15">
      <c r="D11" t="s">
        <v>11</v>
      </c>
    </row>
    <row r="12" spans="1:4" x14ac:dyDescent="0.15">
      <c r="A12" t="s">
        <v>12</v>
      </c>
      <c r="B12" s="1">
        <v>800</v>
      </c>
    </row>
    <row r="13" spans="1:4" x14ac:dyDescent="0.15">
      <c r="A13" t="s">
        <v>13</v>
      </c>
      <c r="B13" s="1">
        <v>1</v>
      </c>
    </row>
    <row r="14" spans="1:4" x14ac:dyDescent="0.15">
      <c r="A14" t="s">
        <v>14</v>
      </c>
      <c r="B14" s="1">
        <v>1</v>
      </c>
    </row>
    <row r="15" spans="1:4" x14ac:dyDescent="0.15">
      <c r="A15" t="s">
        <v>15</v>
      </c>
      <c r="B15" s="1">
        <v>5</v>
      </c>
    </row>
    <row r="16" spans="1:4" x14ac:dyDescent="0.15">
      <c r="A16" t="s">
        <v>16</v>
      </c>
      <c r="B16" s="1">
        <v>0.1</v>
      </c>
    </row>
  </sheetData>
  <mergeCells count="1">
    <mergeCell ref="A1:D1"/>
  </mergeCells>
  <phoneticPr fontId="2"/>
  <dataValidations count="4">
    <dataValidation type="list" allowBlank="1" showInputMessage="1" showErrorMessage="1" sqref="B13" xr:uid="{00000000-0002-0000-0000-000000000000}">
      <formula1>"1,2,3,4,6,9,12"</formula1>
    </dataValidation>
    <dataValidation type="list" allowBlank="1" showInputMessage="1" showErrorMessage="1" sqref="B14" xr:uid="{00000000-0002-0000-0000-000001000000}">
      <formula1>"1.00,1.03,1.05,1.08,1.10,1.15,1.20"</formula1>
    </dataValidation>
    <dataValidation type="list" allowBlank="1" showInputMessage="1" showErrorMessage="1" sqref="B15" xr:uid="{00000000-0002-0000-0000-000002000000}">
      <formula1>"3,5,6,8,10"</formula1>
    </dataValidation>
    <dataValidation type="list" allowBlank="1" showInputMessage="1" showErrorMessage="1" sqref="B16" xr:uid="{00000000-0002-0000-0000-000003000000}">
      <formula1>"0.08,0.10"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/>
  </sheetViews>
  <sheetFormatPr defaultRowHeight="13.5" x14ac:dyDescent="0.15"/>
  <cols>
    <col min="1" max="6" width="18" customWidth="1"/>
  </cols>
  <sheetData>
    <row r="1" spans="1:6" ht="24" customHeight="1" x14ac:dyDescent="0.15">
      <c r="A1" s="7" t="s">
        <v>17</v>
      </c>
      <c r="B1" s="8"/>
      <c r="C1" s="8"/>
      <c r="D1" s="8"/>
      <c r="E1" s="8"/>
      <c r="F1" s="8"/>
    </row>
    <row r="3" spans="1:6" x14ac:dyDescent="0.15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</row>
    <row r="4" spans="1:6" x14ac:dyDescent="0.15">
      <c r="A4" s="4" t="s">
        <v>24</v>
      </c>
      <c r="B4" s="5">
        <f>入力_条件!B10</f>
        <v>320</v>
      </c>
      <c r="C4" s="4" t="s">
        <v>25</v>
      </c>
      <c r="D4" s="5">
        <f>入力_条件!B12</f>
        <v>800</v>
      </c>
      <c r="E4" s="5">
        <f>入力_条件!B14</f>
        <v>1</v>
      </c>
      <c r="F4" s="6">
        <f>B4*D4*E4</f>
        <v>256000</v>
      </c>
    </row>
    <row r="5" spans="1:6" x14ac:dyDescent="0.15">
      <c r="A5" s="4" t="s">
        <v>26</v>
      </c>
      <c r="B5" s="5">
        <f>入力_条件!B10</f>
        <v>320</v>
      </c>
      <c r="C5" s="4" t="s">
        <v>25</v>
      </c>
      <c r="D5" s="5">
        <f>入力_条件!B12*0.15</f>
        <v>120</v>
      </c>
      <c r="E5" s="5">
        <f>入力_条件!B14</f>
        <v>1</v>
      </c>
      <c r="F5" s="6">
        <f>B5*D5*E5</f>
        <v>38400</v>
      </c>
    </row>
    <row r="6" spans="1:6" x14ac:dyDescent="0.15">
      <c r="A6" s="4" t="s">
        <v>27</v>
      </c>
      <c r="B6" s="5">
        <v>1</v>
      </c>
      <c r="C6" s="4" t="s">
        <v>28</v>
      </c>
      <c r="D6" s="5">
        <v>30000</v>
      </c>
      <c r="E6" s="5">
        <v>1</v>
      </c>
      <c r="F6" s="6">
        <f>B6*D6*E6</f>
        <v>30000</v>
      </c>
    </row>
    <row r="7" spans="1:6" x14ac:dyDescent="0.15">
      <c r="A7" s="4" t="s">
        <v>29</v>
      </c>
      <c r="B7" s="5">
        <v>1</v>
      </c>
      <c r="C7" s="4" t="s">
        <v>28</v>
      </c>
      <c r="D7" s="5">
        <v>20000</v>
      </c>
      <c r="E7" s="5">
        <v>1</v>
      </c>
      <c r="F7" s="6">
        <f>B7*D7*E7</f>
        <v>20000</v>
      </c>
    </row>
    <row r="8" spans="1:6" x14ac:dyDescent="0.15">
      <c r="A8" s="4" t="s">
        <v>30</v>
      </c>
      <c r="B8" s="5">
        <v>1</v>
      </c>
      <c r="C8" s="4" t="s">
        <v>28</v>
      </c>
      <c r="D8" s="6">
        <f>SUM(F4:F7)*入力_条件!B15/100</f>
        <v>17220</v>
      </c>
      <c r="E8" s="5">
        <v>1</v>
      </c>
      <c r="F8" s="6">
        <f>D8</f>
        <v>17220</v>
      </c>
    </row>
    <row r="9" spans="1:6" x14ac:dyDescent="0.15">
      <c r="A9" s="4"/>
      <c r="B9" s="5"/>
      <c r="C9" s="4"/>
      <c r="D9" s="5"/>
      <c r="E9" s="5"/>
      <c r="F9" s="5"/>
    </row>
    <row r="10" spans="1:6" x14ac:dyDescent="0.15">
      <c r="A10" s="4"/>
      <c r="B10" s="5"/>
      <c r="C10" s="4"/>
      <c r="D10" s="5"/>
      <c r="E10" s="5" t="s">
        <v>31</v>
      </c>
      <c r="F10" s="6">
        <f>SUM(F4:F8)</f>
        <v>361620</v>
      </c>
    </row>
    <row r="11" spans="1:6" x14ac:dyDescent="0.15">
      <c r="A11" s="4"/>
      <c r="B11" s="5"/>
      <c r="C11" s="4"/>
      <c r="D11" s="5"/>
      <c r="E11" s="5" t="s">
        <v>32</v>
      </c>
      <c r="F11" s="6">
        <f>F10*入力_条件!B16</f>
        <v>36162</v>
      </c>
    </row>
    <row r="12" spans="1:6" x14ac:dyDescent="0.15">
      <c r="A12" s="4"/>
      <c r="B12" s="5"/>
      <c r="C12" s="4"/>
      <c r="D12" s="5"/>
      <c r="E12" s="5" t="s">
        <v>33</v>
      </c>
      <c r="F12" s="6">
        <f>F10+F11</f>
        <v>397782</v>
      </c>
    </row>
  </sheetData>
  <mergeCells count="1">
    <mergeCell ref="A1:F1"/>
  </mergeCells>
  <phoneticPr fontId="2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/>
  </sheetViews>
  <sheetFormatPr defaultRowHeight="13.5" x14ac:dyDescent="0.15"/>
  <cols>
    <col min="1" max="1" width="90" customWidth="1"/>
  </cols>
  <sheetData>
    <row r="1" spans="1:1" x14ac:dyDescent="0.15">
      <c r="A1" t="s">
        <v>34</v>
      </c>
    </row>
    <row r="3" spans="1:1" x14ac:dyDescent="0.15">
      <c r="A3" t="s">
        <v>35</v>
      </c>
    </row>
    <row r="4" spans="1:1" x14ac:dyDescent="0.15">
      <c r="A4" t="s">
        <v>36</v>
      </c>
    </row>
    <row r="5" spans="1:1" x14ac:dyDescent="0.15">
      <c r="A5" t="s">
        <v>37</v>
      </c>
    </row>
    <row r="7" spans="1:1" x14ac:dyDescent="0.15">
      <c r="A7" t="s">
        <v>38</v>
      </c>
    </row>
    <row r="8" spans="1:1" x14ac:dyDescent="0.15">
      <c r="A8" t="s">
        <v>39</v>
      </c>
    </row>
    <row r="9" spans="1:1" x14ac:dyDescent="0.15">
      <c r="A9" t="s">
        <v>40</v>
      </c>
    </row>
    <row r="10" spans="1:1" x14ac:dyDescent="0.15">
      <c r="A10" t="s">
        <v>41</v>
      </c>
    </row>
    <row r="12" spans="1:1" x14ac:dyDescent="0.15">
      <c r="A12" t="s">
        <v>42</v>
      </c>
    </row>
    <row r="13" spans="1:1" x14ac:dyDescent="0.15">
      <c r="A13" t="s">
        <v>43</v>
      </c>
    </row>
    <row r="14" spans="1:1" x14ac:dyDescent="0.15">
      <c r="A14" t="s">
        <v>44</v>
      </c>
    </row>
    <row r="15" spans="1:1" x14ac:dyDescent="0.15">
      <c r="A15" t="s">
        <v>45</v>
      </c>
    </row>
    <row r="16" spans="1:1" x14ac:dyDescent="0.15">
      <c r="A16" t="s">
        <v>46</v>
      </c>
    </row>
    <row r="17" spans="1:1" x14ac:dyDescent="0.15">
      <c r="A17" t="s">
        <v>47</v>
      </c>
    </row>
    <row r="18" spans="1:1" x14ac:dyDescent="0.15">
      <c r="A18" t="s">
        <v>48</v>
      </c>
    </row>
    <row r="19" spans="1:1" x14ac:dyDescent="0.15">
      <c r="A19" t="s">
        <v>49</v>
      </c>
    </row>
    <row r="21" spans="1:1" x14ac:dyDescent="0.15">
      <c r="A21" t="s">
        <v>50</v>
      </c>
    </row>
    <row r="22" spans="1:1" x14ac:dyDescent="0.15">
      <c r="A22" t="s">
        <v>51</v>
      </c>
    </row>
    <row r="23" spans="1:1" x14ac:dyDescent="0.15">
      <c r="A23" t="s">
        <v>52</v>
      </c>
    </row>
    <row r="25" spans="1:1" x14ac:dyDescent="0.15">
      <c r="A25" t="s">
        <v>53</v>
      </c>
    </row>
    <row r="26" spans="1:1" x14ac:dyDescent="0.15">
      <c r="A26" t="s">
        <v>54</v>
      </c>
    </row>
    <row r="27" spans="1:1" x14ac:dyDescent="0.15">
      <c r="A27" t="s">
        <v>55</v>
      </c>
    </row>
    <row r="28" spans="1:1" x14ac:dyDescent="0.15">
      <c r="A28" t="s">
        <v>56</v>
      </c>
    </row>
    <row r="29" spans="1:1" x14ac:dyDescent="0.15">
      <c r="A29" t="s">
        <v>57</v>
      </c>
    </row>
  </sheetData>
  <phoneticPr fontId="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入力_条件</vt:lpstr>
      <vt:lpstr>見積_内訳</vt:lpstr>
      <vt:lpstr>マニュアル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兼三 石田</cp:lastModifiedBy>
  <dcterms:created xsi:type="dcterms:W3CDTF">2025-11-28T05:25:17Z</dcterms:created>
  <dcterms:modified xsi:type="dcterms:W3CDTF">2025-11-29T06:50:58Z</dcterms:modified>
</cp:coreProperties>
</file>